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个人文件\001-培养计划\专业推荐选课表\2020版教学计划选课指导\"/>
    </mc:Choice>
  </mc:AlternateContent>
  <bookViews>
    <workbookView xWindow="-120" yWindow="-120" windowWidth="23256" windowHeight="13176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49" i="2" l="1"/>
  <c r="Y4" i="2" l="1"/>
  <c r="Y25" i="2" l="1"/>
  <c r="Y22" i="2"/>
  <c r="Y19" i="2"/>
  <c r="Y12" i="2" l="1"/>
  <c r="Y15" i="2" l="1"/>
  <c r="Y51" i="2" s="1"/>
</calcChain>
</file>

<file path=xl/sharedStrings.xml><?xml version="1.0" encoding="utf-8"?>
<sst xmlns="http://schemas.openxmlformats.org/spreadsheetml/2006/main" count="151" uniqueCount="127">
  <si>
    <r>
      <rPr>
        <sz val="12"/>
        <rFont val="宋体"/>
        <family val="3"/>
        <charset val="134"/>
      </rPr>
      <t>中国近现代史纲要</t>
    </r>
  </si>
  <si>
    <r>
      <rPr>
        <sz val="12"/>
        <rFont val="宋体"/>
        <family val="3"/>
        <charset val="134"/>
      </rPr>
      <t>毛泽东思想和中国特色社会主义理论体系概论</t>
    </r>
  </si>
  <si>
    <r>
      <rPr>
        <sz val="12"/>
        <rFont val="宋体"/>
        <family val="3"/>
        <charset val="134"/>
      </rPr>
      <t>马克思主义理论与实践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</si>
  <si>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下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</si>
  <si>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上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</si>
  <si>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理论力学</t>
    </r>
  </si>
  <si>
    <r>
      <rPr>
        <sz val="12"/>
        <rFont val="宋体"/>
        <family val="3"/>
        <charset val="134"/>
      </rPr>
      <t>材料力学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</si>
  <si>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</si>
  <si>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</si>
  <si>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合计</t>
    </r>
    <phoneticPr fontId="1" type="noConversion"/>
  </si>
  <si>
    <r>
      <rPr>
        <sz val="12"/>
        <color theme="1"/>
        <rFont val="宋体"/>
        <family val="3"/>
        <charset val="134"/>
      </rPr>
      <t>课程名称</t>
    </r>
    <phoneticPr fontId="1" type="noConversion"/>
  </si>
  <si>
    <r>
      <rPr>
        <sz val="12"/>
        <color theme="1"/>
        <rFont val="宋体"/>
        <family val="3"/>
        <charset val="134"/>
      </rPr>
      <t>学分</t>
    </r>
    <phoneticPr fontId="1" type="noConversion"/>
  </si>
  <si>
    <r>
      <rPr>
        <sz val="12"/>
        <color theme="1"/>
        <rFont val="宋体"/>
        <family val="3"/>
        <charset val="134"/>
      </rPr>
      <t>体育</t>
    </r>
    <phoneticPr fontId="2" type="noConversion"/>
  </si>
  <si>
    <t>课程
性质</t>
    <phoneticPr fontId="1" type="noConversion"/>
  </si>
  <si>
    <t>通识
必修</t>
    <phoneticPr fontId="1" type="noConversion"/>
  </si>
  <si>
    <t>学门
核心</t>
    <phoneticPr fontId="1" type="noConversion"/>
  </si>
  <si>
    <t>学类
核心</t>
    <phoneticPr fontId="1" type="noConversion"/>
  </si>
  <si>
    <t>专业
必修</t>
    <phoneticPr fontId="1" type="noConversion"/>
  </si>
  <si>
    <t>第4学期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</si>
  <si>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学期</t>
    </r>
    <phoneticPr fontId="2" type="noConversion"/>
  </si>
  <si>
    <t>学分</t>
    <phoneticPr fontId="1" type="noConversion"/>
  </si>
  <si>
    <t>第5学期</t>
    <phoneticPr fontId="1" type="noConversion"/>
  </si>
  <si>
    <t>第6学期</t>
    <phoneticPr fontId="2" type="noConversion"/>
  </si>
  <si>
    <t>第7学期</t>
    <phoneticPr fontId="1" type="noConversion"/>
  </si>
  <si>
    <t>第8学期</t>
    <phoneticPr fontId="1" type="noConversion"/>
  </si>
  <si>
    <t>第10学期</t>
    <phoneticPr fontId="1" type="noConversion"/>
  </si>
  <si>
    <t>第11学期</t>
    <phoneticPr fontId="1" type="noConversion"/>
  </si>
  <si>
    <t>习近平新时代中国特色社会主义思想概论</t>
    <phoneticPr fontId="2" type="noConversion"/>
  </si>
  <si>
    <t>心理素质与生涯发展（上）</t>
    <phoneticPr fontId="2" type="noConversion"/>
  </si>
  <si>
    <t>形势与政策（1）</t>
    <phoneticPr fontId="2" type="noConversion"/>
  </si>
  <si>
    <t>形势与政策（2）</t>
    <phoneticPr fontId="2" type="noConversion"/>
  </si>
  <si>
    <t>形势与政策（3）</t>
    <phoneticPr fontId="2" type="noConversion"/>
  </si>
  <si>
    <t>形势与政策（4）</t>
    <phoneticPr fontId="2" type="noConversion"/>
  </si>
  <si>
    <t>形势与政策（5）</t>
    <phoneticPr fontId="2" type="noConversion"/>
  </si>
  <si>
    <t>形势与政策（8）</t>
    <phoneticPr fontId="2" type="noConversion"/>
  </si>
  <si>
    <t>形势与政策（7）</t>
    <phoneticPr fontId="2" type="noConversion"/>
  </si>
  <si>
    <t>形势与政策（6）</t>
    <phoneticPr fontId="2" type="noConversion"/>
  </si>
  <si>
    <t>心理素质与生涯发展（下）</t>
    <phoneticPr fontId="2" type="noConversion"/>
  </si>
  <si>
    <t>集中
实践
必修</t>
    <phoneticPr fontId="1" type="noConversion"/>
  </si>
  <si>
    <t>安全教育与军事训练</t>
    <phoneticPr fontId="2" type="noConversion"/>
  </si>
  <si>
    <r>
      <rPr>
        <sz val="12"/>
        <rFont val="宋体"/>
        <family val="3"/>
        <charset val="134"/>
      </rPr>
      <t>劳动</t>
    </r>
    <phoneticPr fontId="2" type="noConversion"/>
  </si>
  <si>
    <t>工程训练</t>
    <phoneticPr fontId="2" type="noConversion"/>
  </si>
  <si>
    <t>第9学期</t>
    <phoneticPr fontId="2" type="noConversion"/>
  </si>
  <si>
    <t>思想道德与法治</t>
    <phoneticPr fontId="2" type="noConversion"/>
  </si>
  <si>
    <t>马克思主义基本原理</t>
    <phoneticPr fontId="2" type="noConversion"/>
  </si>
  <si>
    <t>数学分析1</t>
    <phoneticPr fontId="2" type="noConversion"/>
  </si>
  <si>
    <t>数学分析2</t>
    <phoneticPr fontId="2" type="noConversion"/>
  </si>
  <si>
    <t>概率论与数理统计（理）</t>
  </si>
  <si>
    <t>数学分析3</t>
    <phoneticPr fontId="2" type="noConversion"/>
  </si>
  <si>
    <t>线性代数</t>
  </si>
  <si>
    <t>复变函数与积分变换</t>
    <phoneticPr fontId="2" type="noConversion"/>
  </si>
  <si>
    <t>工程科学概论</t>
  </si>
  <si>
    <t>大学物理实验</t>
  </si>
  <si>
    <t>画法几何及工程制图（一）</t>
    <phoneticPr fontId="2" type="noConversion"/>
  </si>
  <si>
    <t>画法几何及工程制图（二）</t>
    <phoneticPr fontId="2" type="noConversion"/>
  </si>
  <si>
    <t>工程材料（英文）</t>
    <phoneticPr fontId="2" type="noConversion"/>
  </si>
  <si>
    <r>
      <t>C</t>
    </r>
    <r>
      <rPr>
        <sz val="12"/>
        <color theme="1"/>
        <rFont val="宋体"/>
        <family val="3"/>
        <charset val="134"/>
      </rPr>
      <t>语言（英文）</t>
    </r>
    <phoneticPr fontId="2" type="noConversion"/>
  </si>
  <si>
    <t>电路理论（英文）</t>
    <phoneticPr fontId="2" type="noConversion"/>
  </si>
  <si>
    <t>电子技术</t>
    <phoneticPr fontId="2" type="noConversion"/>
  </si>
  <si>
    <t>自动控制理论（s）</t>
    <phoneticPr fontId="2" type="noConversion"/>
  </si>
  <si>
    <t>测量学</t>
    <phoneticPr fontId="2" type="noConversion"/>
  </si>
  <si>
    <t>机械设计基础</t>
    <phoneticPr fontId="2" type="noConversion"/>
  </si>
  <si>
    <t>工程流体力学</t>
    <phoneticPr fontId="2" type="noConversion"/>
  </si>
  <si>
    <t>机械制造技术基础</t>
    <phoneticPr fontId="2" type="noConversion"/>
  </si>
  <si>
    <t>机械电子控制</t>
    <phoneticPr fontId="2" type="noConversion"/>
  </si>
  <si>
    <t>互换性与技术测量</t>
    <phoneticPr fontId="2" type="noConversion"/>
  </si>
  <si>
    <t>微机原理及应用</t>
    <phoneticPr fontId="2" type="noConversion"/>
  </si>
  <si>
    <t>弹性力学与有限元法基础</t>
    <phoneticPr fontId="2" type="noConversion"/>
  </si>
  <si>
    <t>液压传动</t>
    <phoneticPr fontId="2" type="noConversion"/>
  </si>
  <si>
    <t>机械工程</t>
    <phoneticPr fontId="2" type="noConversion"/>
  </si>
  <si>
    <t>土木工程</t>
    <phoneticPr fontId="2" type="noConversion"/>
  </si>
  <si>
    <t>结构力学</t>
    <phoneticPr fontId="2" type="noConversion"/>
  </si>
  <si>
    <t>工程地质学</t>
    <phoneticPr fontId="2" type="noConversion"/>
  </si>
  <si>
    <t>土力学</t>
    <phoneticPr fontId="2" type="noConversion"/>
  </si>
  <si>
    <t>先进电机控制技术</t>
    <phoneticPr fontId="2" type="noConversion"/>
  </si>
  <si>
    <t>电力电子技术（一）</t>
    <phoneticPr fontId="2" type="noConversion"/>
  </si>
  <si>
    <t>电机工程</t>
    <phoneticPr fontId="2" type="noConversion"/>
  </si>
  <si>
    <t>计算机辅助设计与制造CAD/CAM</t>
  </si>
  <si>
    <t>计算机辅助设计与制造CAD/CAM</t>
    <phoneticPr fontId="2" type="noConversion"/>
  </si>
  <si>
    <t>数控技术</t>
    <phoneticPr fontId="2" type="noConversion"/>
  </si>
  <si>
    <t>现代测试技术</t>
    <phoneticPr fontId="2" type="noConversion"/>
  </si>
  <si>
    <t>现代制造理论与技术（研）</t>
    <phoneticPr fontId="2" type="noConversion"/>
  </si>
  <si>
    <t>计算机控制系统及嵌入式设计（研）</t>
    <phoneticPr fontId="2" type="noConversion"/>
  </si>
  <si>
    <t>汽车理论与构造</t>
    <phoneticPr fontId="2" type="noConversion"/>
  </si>
  <si>
    <t>工业机器人</t>
    <phoneticPr fontId="2" type="noConversion"/>
  </si>
  <si>
    <t>机械动力学与动态分析（研）</t>
  </si>
  <si>
    <t>弹性力学及有限元法基础</t>
  </si>
  <si>
    <t>土木工程试验与测试技术</t>
  </si>
  <si>
    <t>基础工程</t>
  </si>
  <si>
    <t>房屋建筑学</t>
  </si>
  <si>
    <t>钢筋混凝土与砌体结构设计</t>
  </si>
  <si>
    <t>路基路面工程</t>
  </si>
  <si>
    <t>隧道工程</t>
  </si>
  <si>
    <t>桥梁工程</t>
  </si>
  <si>
    <t>地下结构原理</t>
  </si>
  <si>
    <t>交流电机暂态理论</t>
  </si>
  <si>
    <t>交流电机变频调速技术</t>
  </si>
  <si>
    <t>电机机械设计</t>
  </si>
  <si>
    <t>电机设计</t>
  </si>
  <si>
    <t>电子电机设计与分析</t>
  </si>
  <si>
    <t>微特电机</t>
  </si>
  <si>
    <t>工程电力电子技术与新型拓扑</t>
  </si>
  <si>
    <t xml:space="preserve"> 超导电机</t>
  </si>
  <si>
    <t>现代检测技术</t>
  </si>
  <si>
    <t>工程电磁场数值计算</t>
  </si>
  <si>
    <t>现代控制理论</t>
  </si>
  <si>
    <t>电机与电器测试技术</t>
  </si>
  <si>
    <t>毕业设计（论文）</t>
    <phoneticPr fontId="2" type="noConversion"/>
  </si>
  <si>
    <t>专业选修</t>
    <phoneticPr fontId="2" type="noConversion"/>
  </si>
  <si>
    <t>机械设计基础课程设计</t>
    <phoneticPr fontId="2" type="noConversion"/>
  </si>
  <si>
    <t>土木工程</t>
    <phoneticPr fontId="1" type="noConversion"/>
  </si>
  <si>
    <t>电机工程</t>
    <phoneticPr fontId="1" type="noConversion"/>
  </si>
  <si>
    <t>2020版工程科学创培班推荐课程</t>
    <phoneticPr fontId="2" type="noConversion"/>
  </si>
  <si>
    <t>批判性思维与科学研究：2学分
大学生的科研素养和科学方法：2学分
科学研究与创新：2学分
科技创新与论文写作：2学分
科学研究与创新：2学分</t>
    <phoneticPr fontId="2" type="noConversion"/>
  </si>
  <si>
    <t>批判性思维与科学研究：2学分
工程伦理学（研硕）：2学分
自然科学经典导引：2学分
创新思维与科学研究方法：2学分
创新思维与现代设计：2学分</t>
    <phoneticPr fontId="2" type="noConversion"/>
  </si>
  <si>
    <t>通识
选修</t>
    <phoneticPr fontId="2" type="noConversion"/>
  </si>
  <si>
    <t>传感器与检测技术</t>
  </si>
  <si>
    <t>PLC控制及组态软件</t>
  </si>
  <si>
    <t>电磁场</t>
  </si>
  <si>
    <t>电机学</t>
  </si>
  <si>
    <t>微机原理及应用</t>
  </si>
  <si>
    <t>导师制课程</t>
  </si>
  <si>
    <t>专业综合实践</t>
  </si>
  <si>
    <t>钢筋混凝土结构设计原理</t>
  </si>
  <si>
    <t>钢结构设计原理</t>
  </si>
  <si>
    <t>机械电气自动控制</t>
    <phoneticPr fontId="2" type="noConversion"/>
  </si>
  <si>
    <t>微机电（MEMS）概论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</si>
</sst>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2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76" fontId="8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8" fillId="0" borderId="33" xfId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9" xfId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177" fontId="9" fillId="0" borderId="25" xfId="0" applyNumberFormat="1" applyFont="1" applyBorder="1" applyAlignment="1">
      <alignment horizontal="center" vertical="center" wrapText="1"/>
    </xf>
    <xf numFmtId="176" fontId="9" fillId="0" borderId="3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2" xfId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6" fontId="9" fillId="0" borderId="25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77" fontId="9" fillId="0" borderId="8" xfId="0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35" xfId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76" fontId="9" fillId="0" borderId="7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177" fontId="9" fillId="0" borderId="44" xfId="0" applyNumberFormat="1" applyFont="1" applyBorder="1" applyAlignment="1">
      <alignment horizontal="center" vertical="center" wrapText="1"/>
    </xf>
    <xf numFmtId="177" fontId="9" fillId="0" borderId="41" xfId="0" applyNumberFormat="1" applyFont="1" applyBorder="1" applyAlignment="1">
      <alignment horizontal="center" vertical="center" wrapText="1"/>
    </xf>
    <xf numFmtId="177" fontId="9" fillId="0" borderId="42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177" fontId="10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176" fontId="9" fillId="0" borderId="33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176" fontId="9" fillId="0" borderId="37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center" wrapText="1"/>
    </xf>
    <xf numFmtId="176" fontId="9" fillId="0" borderId="33" xfId="0" applyNumberFormat="1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176" fontId="9" fillId="0" borderId="6" xfId="0" applyNumberFormat="1" applyFont="1" applyFill="1" applyBorder="1" applyAlignment="1">
      <alignment horizontal="left" vertical="center" wrapText="1"/>
    </xf>
    <xf numFmtId="176" fontId="9" fillId="0" borderId="7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176" fontId="9" fillId="0" borderId="32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176" fontId="9" fillId="0" borderId="25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left" vertical="center" wrapText="1"/>
    </xf>
    <xf numFmtId="176" fontId="9" fillId="0" borderId="2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176" fontId="9" fillId="0" borderId="5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left" vertical="center" wrapText="1"/>
    </xf>
    <xf numFmtId="176" fontId="9" fillId="0" borderId="54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left" vertical="center" wrapText="1"/>
    </xf>
    <xf numFmtId="176" fontId="9" fillId="0" borderId="54" xfId="0" applyNumberFormat="1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176" fontId="9" fillId="0" borderId="53" xfId="0" applyNumberFormat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176" fontId="12" fillId="0" borderId="0" xfId="0" applyNumberFormat="1" applyFont="1">
      <alignment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33" xfId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3">
    <cellStyle name="Normal 2 2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workbookViewId="0">
      <pane xSplit="2" ySplit="3" topLeftCell="J4" activePane="bottomRight" state="frozen"/>
      <selection pane="topRight" activeCell="C1" sqref="C1"/>
      <selection pane="bottomLeft" activeCell="A3" sqref="A3"/>
      <selection pane="bottomRight" activeCell="O27" sqref="O27"/>
    </sheetView>
  </sheetViews>
  <sheetFormatPr defaultRowHeight="13.8" x14ac:dyDescent="0.25"/>
  <cols>
    <col min="1" max="1" width="3.21875" customWidth="1"/>
    <col min="2" max="2" width="3.88671875" customWidth="1"/>
    <col min="3" max="3" width="20.6640625" customWidth="1"/>
    <col min="4" max="4" width="5" style="1" customWidth="1"/>
    <col min="5" max="5" width="19" customWidth="1"/>
    <col min="6" max="6" width="5" style="1" customWidth="1"/>
    <col min="7" max="7" width="10.5546875" style="1" customWidth="1"/>
    <col min="8" max="8" width="6.109375" style="1" customWidth="1"/>
    <col min="9" max="9" width="21" customWidth="1"/>
    <col min="10" max="10" width="5.44140625" style="1" customWidth="1"/>
    <col min="11" max="11" width="22.21875" customWidth="1"/>
    <col min="12" max="12" width="5.77734375" style="1" customWidth="1"/>
    <col min="13" max="13" width="12.21875" style="1" customWidth="1"/>
    <col min="14" max="14" width="5.77734375" style="1" customWidth="1"/>
    <col min="15" max="15" width="26.44140625" customWidth="1"/>
    <col min="16" max="16" width="5.21875" customWidth="1"/>
    <col min="17" max="17" width="21.33203125" customWidth="1"/>
    <col min="18" max="18" width="5.77734375" style="1" customWidth="1"/>
    <col min="19" max="19" width="14.5546875" customWidth="1"/>
    <col min="20" max="20" width="5.77734375" customWidth="1"/>
    <col min="21" max="21" width="21.6640625" customWidth="1"/>
    <col min="22" max="22" width="5" style="1" customWidth="1"/>
    <col min="23" max="23" width="16.77734375" customWidth="1"/>
    <col min="24" max="24" width="4.21875" customWidth="1"/>
    <col min="25" max="25" width="6.21875" customWidth="1"/>
  </cols>
  <sheetData>
    <row r="1" spans="1:25" ht="20.100000000000001" customHeight="1" thickBot="1" x14ac:dyDescent="0.3">
      <c r="A1" s="247" t="s">
        <v>112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spans="1:25" ht="20.100000000000001" customHeight="1" thickTop="1" x14ac:dyDescent="0.25">
      <c r="A2" s="252" t="s">
        <v>13</v>
      </c>
      <c r="B2" s="253"/>
      <c r="C2" s="258" t="s">
        <v>7</v>
      </c>
      <c r="D2" s="249"/>
      <c r="E2" s="258" t="s">
        <v>8</v>
      </c>
      <c r="F2" s="249"/>
      <c r="G2" s="259" t="s">
        <v>19</v>
      </c>
      <c r="H2" s="260"/>
      <c r="I2" s="248" t="s">
        <v>18</v>
      </c>
      <c r="J2" s="249"/>
      <c r="K2" s="248" t="s">
        <v>21</v>
      </c>
      <c r="L2" s="249"/>
      <c r="M2" s="261" t="s">
        <v>22</v>
      </c>
      <c r="N2" s="260"/>
      <c r="O2" s="248" t="s">
        <v>23</v>
      </c>
      <c r="P2" s="249"/>
      <c r="Q2" s="248" t="s">
        <v>24</v>
      </c>
      <c r="R2" s="249"/>
      <c r="S2" s="261" t="s">
        <v>42</v>
      </c>
      <c r="T2" s="260"/>
      <c r="U2" s="248" t="s">
        <v>25</v>
      </c>
      <c r="V2" s="249"/>
      <c r="W2" s="250" t="s">
        <v>26</v>
      </c>
      <c r="X2" s="251"/>
      <c r="Y2" s="256" t="s">
        <v>9</v>
      </c>
    </row>
    <row r="3" spans="1:25" ht="20.100000000000001" customHeight="1" thickBot="1" x14ac:dyDescent="0.3">
      <c r="A3" s="254"/>
      <c r="B3" s="255"/>
      <c r="C3" s="4" t="s">
        <v>10</v>
      </c>
      <c r="D3" s="5" t="s">
        <v>11</v>
      </c>
      <c r="E3" s="4" t="s">
        <v>10</v>
      </c>
      <c r="F3" s="5" t="s">
        <v>11</v>
      </c>
      <c r="G3" s="101" t="s">
        <v>10</v>
      </c>
      <c r="H3" s="102" t="s">
        <v>20</v>
      </c>
      <c r="I3" s="4" t="s">
        <v>10</v>
      </c>
      <c r="J3" s="5" t="s">
        <v>11</v>
      </c>
      <c r="K3" s="4" t="s">
        <v>10</v>
      </c>
      <c r="L3" s="5" t="s">
        <v>11</v>
      </c>
      <c r="M3" s="4" t="s">
        <v>10</v>
      </c>
      <c r="N3" s="5" t="s">
        <v>20</v>
      </c>
      <c r="O3" s="4" t="s">
        <v>10</v>
      </c>
      <c r="P3" s="5" t="s">
        <v>11</v>
      </c>
      <c r="Q3" s="4" t="s">
        <v>10</v>
      </c>
      <c r="R3" s="5" t="s">
        <v>11</v>
      </c>
      <c r="S3" s="4" t="s">
        <v>10</v>
      </c>
      <c r="T3" s="5" t="s">
        <v>20</v>
      </c>
      <c r="U3" s="4" t="s">
        <v>10</v>
      </c>
      <c r="V3" s="5" t="s">
        <v>11</v>
      </c>
      <c r="W3" s="6" t="s">
        <v>10</v>
      </c>
      <c r="X3" s="7" t="s">
        <v>11</v>
      </c>
      <c r="Y3" s="257"/>
    </row>
    <row r="4" spans="1:25" ht="47.4" thickTop="1" x14ac:dyDescent="0.25">
      <c r="A4" s="231" t="s">
        <v>14</v>
      </c>
      <c r="B4" s="232"/>
      <c r="C4" s="70" t="s">
        <v>43</v>
      </c>
      <c r="D4" s="9">
        <v>2</v>
      </c>
      <c r="E4" s="8" t="s">
        <v>0</v>
      </c>
      <c r="F4" s="141">
        <v>3</v>
      </c>
      <c r="G4" s="106"/>
      <c r="H4" s="119"/>
      <c r="I4" s="54" t="s">
        <v>1</v>
      </c>
      <c r="J4" s="55">
        <v>3</v>
      </c>
      <c r="K4" s="70" t="s">
        <v>44</v>
      </c>
      <c r="L4" s="10">
        <v>3</v>
      </c>
      <c r="M4" s="111"/>
      <c r="N4" s="65"/>
      <c r="O4" s="51" t="s">
        <v>37</v>
      </c>
      <c r="P4" s="19">
        <v>0.5</v>
      </c>
      <c r="Q4" s="8"/>
      <c r="R4" s="11"/>
      <c r="S4" s="121"/>
      <c r="T4" s="122"/>
      <c r="U4" s="8"/>
      <c r="V4" s="11"/>
      <c r="W4" s="12"/>
      <c r="X4" s="13"/>
      <c r="Y4" s="277">
        <f>SUM(X4:X7)+SUM(V4:V7)+SUM(R4:R7)+SUM(P4:P7)+SUM(L4:L7)+SUM(J4:J7)+SUM(F4:F7)+SUM(D4:D7)</f>
        <v>21</v>
      </c>
    </row>
    <row r="5" spans="1:25" ht="31.2" x14ac:dyDescent="0.25">
      <c r="A5" s="235"/>
      <c r="B5" s="236"/>
      <c r="C5" s="51" t="s">
        <v>29</v>
      </c>
      <c r="D5" s="15">
        <v>0</v>
      </c>
      <c r="E5" s="51" t="s">
        <v>30</v>
      </c>
      <c r="F5" s="57">
        <v>0</v>
      </c>
      <c r="G5" s="103"/>
      <c r="H5" s="57"/>
      <c r="I5" s="51" t="s">
        <v>31</v>
      </c>
      <c r="J5" s="15">
        <v>0</v>
      </c>
      <c r="K5" s="51" t="s">
        <v>32</v>
      </c>
      <c r="L5" s="16">
        <v>0</v>
      </c>
      <c r="M5" s="66"/>
      <c r="N5" s="67"/>
      <c r="O5" s="51" t="s">
        <v>33</v>
      </c>
      <c r="P5" s="15">
        <v>0</v>
      </c>
      <c r="Q5" s="51" t="s">
        <v>36</v>
      </c>
      <c r="R5" s="15">
        <v>0</v>
      </c>
      <c r="S5" s="17"/>
      <c r="T5" s="18"/>
      <c r="U5" s="51" t="s">
        <v>35</v>
      </c>
      <c r="V5" s="15">
        <v>0</v>
      </c>
      <c r="W5" s="51" t="s">
        <v>34</v>
      </c>
      <c r="X5" s="15">
        <v>2</v>
      </c>
      <c r="Y5" s="278"/>
    </row>
    <row r="6" spans="1:25" ht="31.2" x14ac:dyDescent="0.25">
      <c r="A6" s="235"/>
      <c r="B6" s="236"/>
      <c r="C6" s="51" t="s">
        <v>28</v>
      </c>
      <c r="D6" s="19">
        <v>0.5</v>
      </c>
      <c r="E6" s="14"/>
      <c r="F6" s="100"/>
      <c r="G6" s="104"/>
      <c r="H6" s="100"/>
      <c r="I6" s="72" t="s">
        <v>27</v>
      </c>
      <c r="J6" s="116">
        <v>1</v>
      </c>
      <c r="K6" s="8" t="s">
        <v>2</v>
      </c>
      <c r="L6" s="16">
        <v>2</v>
      </c>
      <c r="M6" s="66"/>
      <c r="N6" s="67"/>
      <c r="O6" s="14"/>
      <c r="P6" s="15"/>
      <c r="Q6" s="17"/>
      <c r="R6" s="19"/>
      <c r="S6" s="17"/>
      <c r="T6" s="18"/>
      <c r="U6" s="17"/>
      <c r="V6" s="19"/>
      <c r="W6" s="20"/>
      <c r="X6" s="21"/>
      <c r="Y6" s="278"/>
    </row>
    <row r="7" spans="1:25" ht="20.100000000000001" customHeight="1" thickBot="1" x14ac:dyDescent="0.3">
      <c r="A7" s="233"/>
      <c r="B7" s="234"/>
      <c r="C7" s="23" t="s">
        <v>12</v>
      </c>
      <c r="D7" s="5">
        <v>1</v>
      </c>
      <c r="E7" s="23" t="s">
        <v>12</v>
      </c>
      <c r="F7" s="7">
        <v>1</v>
      </c>
      <c r="G7" s="105"/>
      <c r="H7" s="120"/>
      <c r="I7" s="23" t="s">
        <v>12</v>
      </c>
      <c r="J7" s="5">
        <v>1</v>
      </c>
      <c r="K7" s="23" t="s">
        <v>12</v>
      </c>
      <c r="L7" s="5">
        <v>1</v>
      </c>
      <c r="M7" s="4"/>
      <c r="N7" s="5"/>
      <c r="O7" s="24"/>
      <c r="P7" s="25"/>
      <c r="Q7" s="24"/>
      <c r="R7" s="5"/>
      <c r="S7" s="24"/>
      <c r="T7" s="25"/>
      <c r="U7" s="24"/>
      <c r="V7" s="5"/>
      <c r="W7" s="26"/>
      <c r="X7" s="27"/>
      <c r="Y7" s="279"/>
    </row>
    <row r="8" spans="1:25" ht="20.100000000000001" customHeight="1" thickTop="1" x14ac:dyDescent="0.25">
      <c r="A8" s="262" t="s">
        <v>115</v>
      </c>
      <c r="B8" s="227"/>
      <c r="C8" s="265" t="s">
        <v>113</v>
      </c>
      <c r="D8" s="266"/>
      <c r="E8" s="266"/>
      <c r="F8" s="137"/>
      <c r="G8" s="266" t="s">
        <v>114</v>
      </c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71"/>
      <c r="Y8" s="285">
        <v>8</v>
      </c>
    </row>
    <row r="9" spans="1:25" ht="20.100000000000001" customHeight="1" x14ac:dyDescent="0.25">
      <c r="A9" s="262"/>
      <c r="B9" s="227"/>
      <c r="C9" s="267"/>
      <c r="D9" s="268"/>
      <c r="E9" s="268"/>
      <c r="F9" s="13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72"/>
      <c r="Y9" s="285"/>
    </row>
    <row r="10" spans="1:25" ht="20.100000000000001" customHeight="1" x14ac:dyDescent="0.25">
      <c r="A10" s="262"/>
      <c r="B10" s="227"/>
      <c r="C10" s="267"/>
      <c r="D10" s="268"/>
      <c r="E10" s="268"/>
      <c r="F10" s="13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72"/>
      <c r="Y10" s="285"/>
    </row>
    <row r="11" spans="1:25" ht="34.049999999999997" customHeight="1" thickBot="1" x14ac:dyDescent="0.3">
      <c r="A11" s="263"/>
      <c r="B11" s="264"/>
      <c r="C11" s="269"/>
      <c r="D11" s="270"/>
      <c r="E11" s="270"/>
      <c r="F11" s="138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3"/>
      <c r="Y11" s="257"/>
    </row>
    <row r="12" spans="1:25" ht="28.5" customHeight="1" thickTop="1" x14ac:dyDescent="0.25">
      <c r="A12" s="231" t="s">
        <v>15</v>
      </c>
      <c r="B12" s="232"/>
      <c r="C12" s="145" t="s">
        <v>45</v>
      </c>
      <c r="D12" s="132">
        <v>6</v>
      </c>
      <c r="E12" s="145" t="s">
        <v>46</v>
      </c>
      <c r="F12" s="108">
        <v>6</v>
      </c>
      <c r="G12" s="107"/>
      <c r="H12" s="108"/>
      <c r="I12" s="133" t="s">
        <v>48</v>
      </c>
      <c r="J12" s="108">
        <v>6</v>
      </c>
      <c r="K12" s="133" t="s">
        <v>47</v>
      </c>
      <c r="L12" s="128">
        <v>2</v>
      </c>
      <c r="M12" s="134"/>
      <c r="N12" s="134"/>
      <c r="O12" s="123"/>
      <c r="P12" s="124"/>
      <c r="Q12" s="123"/>
      <c r="R12" s="128"/>
      <c r="S12" s="123"/>
      <c r="T12" s="124"/>
      <c r="U12" s="123"/>
      <c r="V12" s="128"/>
      <c r="W12" s="135"/>
      <c r="X12" s="136"/>
      <c r="Y12" s="280">
        <f>SUM(D12:D14)+SUM(F12:F14)+SUM(J12:J14)+SUM(L12:L14)</f>
        <v>34.5</v>
      </c>
    </row>
    <row r="13" spans="1:25" ht="20.100000000000001" customHeight="1" x14ac:dyDescent="0.25">
      <c r="A13" s="235"/>
      <c r="B13" s="236"/>
      <c r="C13" s="22" t="s">
        <v>49</v>
      </c>
      <c r="D13" s="129">
        <v>2.5</v>
      </c>
      <c r="E13" s="14" t="s">
        <v>4</v>
      </c>
      <c r="F13" s="30">
        <v>4</v>
      </c>
      <c r="G13" s="109"/>
      <c r="H13" s="29"/>
      <c r="I13" s="14" t="s">
        <v>3</v>
      </c>
      <c r="J13" s="30">
        <v>2</v>
      </c>
      <c r="K13" s="72" t="s">
        <v>50</v>
      </c>
      <c r="L13" s="129">
        <v>2</v>
      </c>
      <c r="M13" s="71"/>
      <c r="N13" s="71"/>
      <c r="O13" s="22"/>
      <c r="P13" s="31"/>
      <c r="Q13" s="22"/>
      <c r="R13" s="129"/>
      <c r="S13" s="22"/>
      <c r="T13" s="31"/>
      <c r="U13" s="22"/>
      <c r="V13" s="129"/>
      <c r="W13" s="32"/>
      <c r="X13" s="33"/>
      <c r="Y13" s="281"/>
    </row>
    <row r="14" spans="1:25" ht="20.100000000000001" customHeight="1" thickBot="1" x14ac:dyDescent="0.3">
      <c r="A14" s="233"/>
      <c r="B14" s="234"/>
      <c r="C14" s="23" t="s">
        <v>51</v>
      </c>
      <c r="D14" s="130">
        <v>2</v>
      </c>
      <c r="E14" s="35" t="s">
        <v>52</v>
      </c>
      <c r="F14" s="36">
        <v>2</v>
      </c>
      <c r="G14" s="110"/>
      <c r="H14" s="36"/>
      <c r="I14" s="23"/>
      <c r="J14" s="130"/>
      <c r="K14" s="23"/>
      <c r="L14" s="130"/>
      <c r="M14" s="131"/>
      <c r="N14" s="131"/>
      <c r="O14" s="23"/>
      <c r="P14" s="37"/>
      <c r="Q14" s="23"/>
      <c r="R14" s="130"/>
      <c r="S14" s="23"/>
      <c r="T14" s="37"/>
      <c r="U14" s="23"/>
      <c r="V14" s="130"/>
      <c r="W14" s="38"/>
      <c r="X14" s="39"/>
      <c r="Y14" s="282"/>
    </row>
    <row r="15" spans="1:25" ht="31.5" customHeight="1" thickTop="1" x14ac:dyDescent="0.25">
      <c r="A15" s="231" t="s">
        <v>16</v>
      </c>
      <c r="B15" s="232"/>
      <c r="C15" s="70" t="s">
        <v>53</v>
      </c>
      <c r="D15" s="40">
        <v>2</v>
      </c>
      <c r="E15" s="70" t="s">
        <v>54</v>
      </c>
      <c r="F15" s="40">
        <v>2</v>
      </c>
      <c r="G15" s="77"/>
      <c r="H15" s="78"/>
      <c r="I15" s="8" t="s">
        <v>5</v>
      </c>
      <c r="J15" s="40">
        <v>6</v>
      </c>
      <c r="K15" s="8" t="s">
        <v>6</v>
      </c>
      <c r="L15" s="75">
        <v>6</v>
      </c>
      <c r="M15" s="77"/>
      <c r="N15" s="78"/>
      <c r="O15" s="8"/>
      <c r="P15" s="40"/>
      <c r="Q15" s="41"/>
      <c r="R15" s="10"/>
      <c r="S15" s="123"/>
      <c r="T15" s="124"/>
      <c r="U15" s="41"/>
      <c r="V15" s="10"/>
      <c r="W15" s="42"/>
      <c r="X15" s="43"/>
      <c r="Y15" s="283">
        <f>SUM(D15:D18)+SUM(F15:F18)+SUM(J15:J18)+SUM(L15:L18)+SUM(P15:P18)+SUM(R15:R18)+SUM(V15:V18)</f>
        <v>40.5</v>
      </c>
    </row>
    <row r="16" spans="1:25" ht="20.100000000000001" customHeight="1" x14ac:dyDescent="0.25">
      <c r="A16" s="235"/>
      <c r="B16" s="236"/>
      <c r="C16" s="22" t="s">
        <v>56</v>
      </c>
      <c r="D16" s="16">
        <v>2</v>
      </c>
      <c r="E16" s="51" t="s">
        <v>57</v>
      </c>
      <c r="F16" s="44">
        <v>3</v>
      </c>
      <c r="G16" s="80"/>
      <c r="H16" s="44"/>
      <c r="I16" s="72" t="s">
        <v>55</v>
      </c>
      <c r="J16" s="15">
        <v>2.5</v>
      </c>
      <c r="K16" s="51" t="s">
        <v>59</v>
      </c>
      <c r="L16" s="76">
        <v>3</v>
      </c>
      <c r="M16" s="79"/>
      <c r="N16" s="45"/>
      <c r="O16" s="22"/>
      <c r="P16" s="31"/>
      <c r="Q16" s="22"/>
      <c r="R16" s="63"/>
      <c r="S16" s="22"/>
      <c r="T16" s="31"/>
      <c r="U16" s="22"/>
      <c r="V16" s="16"/>
      <c r="W16" s="32"/>
      <c r="X16" s="33"/>
      <c r="Y16" s="281"/>
    </row>
    <row r="17" spans="1:25" ht="20.100000000000001" customHeight="1" x14ac:dyDescent="0.25">
      <c r="A17" s="237"/>
      <c r="B17" s="238"/>
      <c r="C17" s="73"/>
      <c r="D17" s="74"/>
      <c r="E17" s="147"/>
      <c r="F17" s="148"/>
      <c r="G17" s="149"/>
      <c r="H17" s="148"/>
      <c r="I17" s="150" t="s">
        <v>60</v>
      </c>
      <c r="J17" s="86">
        <v>3</v>
      </c>
      <c r="K17" s="147" t="s">
        <v>61</v>
      </c>
      <c r="L17" s="151">
        <v>5</v>
      </c>
      <c r="M17" s="152"/>
      <c r="N17" s="153"/>
      <c r="O17" s="73"/>
      <c r="P17" s="154"/>
      <c r="Q17" s="73"/>
      <c r="R17" s="74"/>
      <c r="S17" s="73"/>
      <c r="T17" s="154"/>
      <c r="U17" s="73"/>
      <c r="V17" s="74"/>
      <c r="W17" s="87"/>
      <c r="X17" s="88"/>
      <c r="Y17" s="284"/>
    </row>
    <row r="18" spans="1:25" ht="20.100000000000001" customHeight="1" thickBot="1" x14ac:dyDescent="0.3">
      <c r="A18" s="233"/>
      <c r="B18" s="234"/>
      <c r="C18" s="23"/>
      <c r="D18" s="34"/>
      <c r="E18" s="23"/>
      <c r="F18" s="144"/>
      <c r="G18" s="68"/>
      <c r="H18" s="69"/>
      <c r="I18" s="83" t="s">
        <v>58</v>
      </c>
      <c r="J18" s="34">
        <v>4</v>
      </c>
      <c r="K18" s="155" t="s">
        <v>62</v>
      </c>
      <c r="L18" s="46">
        <v>2</v>
      </c>
      <c r="M18" s="81"/>
      <c r="N18" s="46"/>
      <c r="O18" s="23"/>
      <c r="P18" s="37"/>
      <c r="Q18" s="23"/>
      <c r="R18" s="64"/>
      <c r="S18" s="23"/>
      <c r="T18" s="37"/>
      <c r="U18" s="23"/>
      <c r="V18" s="34"/>
      <c r="W18" s="38"/>
      <c r="X18" s="39"/>
      <c r="Y18" s="282"/>
    </row>
    <row r="19" spans="1:25" ht="22.5" customHeight="1" thickTop="1" x14ac:dyDescent="0.25">
      <c r="A19" s="239" t="s">
        <v>17</v>
      </c>
      <c r="B19" s="239" t="s">
        <v>69</v>
      </c>
      <c r="C19" s="201"/>
      <c r="D19" s="165"/>
      <c r="E19" s="201"/>
      <c r="F19" s="165"/>
      <c r="G19" s="164"/>
      <c r="H19" s="165"/>
      <c r="I19" s="202"/>
      <c r="J19" s="203"/>
      <c r="K19" s="204"/>
      <c r="L19" s="203"/>
      <c r="M19" s="205"/>
      <c r="N19" s="205"/>
      <c r="O19" s="206" t="s">
        <v>63</v>
      </c>
      <c r="P19" s="174">
        <v>4</v>
      </c>
      <c r="Q19" s="207" t="s">
        <v>64</v>
      </c>
      <c r="R19" s="203">
        <v>3</v>
      </c>
      <c r="S19" s="173"/>
      <c r="T19" s="174"/>
      <c r="U19" s="201"/>
      <c r="V19" s="165"/>
      <c r="W19" s="219"/>
      <c r="X19" s="220"/>
      <c r="Y19" s="274">
        <f>SUM(R19:R21)+SUM(P19:P21)</f>
        <v>16</v>
      </c>
    </row>
    <row r="20" spans="1:25" ht="22.05" customHeight="1" x14ac:dyDescent="0.25">
      <c r="A20" s="240"/>
      <c r="B20" s="242"/>
      <c r="C20" s="162"/>
      <c r="D20" s="163"/>
      <c r="E20" s="162"/>
      <c r="F20" s="163"/>
      <c r="G20" s="177"/>
      <c r="H20" s="163"/>
      <c r="I20" s="166"/>
      <c r="J20" s="167"/>
      <c r="K20" s="168"/>
      <c r="L20" s="167"/>
      <c r="M20" s="169"/>
      <c r="N20" s="169"/>
      <c r="O20" s="170" t="s">
        <v>66</v>
      </c>
      <c r="P20" s="171">
        <v>2.5</v>
      </c>
      <c r="Q20" s="172" t="s">
        <v>65</v>
      </c>
      <c r="R20" s="167">
        <v>2</v>
      </c>
      <c r="S20" s="178"/>
      <c r="T20" s="171"/>
      <c r="U20" s="162"/>
      <c r="V20" s="163"/>
      <c r="W20" s="175"/>
      <c r="X20" s="176"/>
      <c r="Y20" s="275"/>
    </row>
    <row r="21" spans="1:25" ht="21" customHeight="1" thickBot="1" x14ac:dyDescent="0.3">
      <c r="A21" s="240"/>
      <c r="B21" s="243"/>
      <c r="C21" s="208"/>
      <c r="D21" s="209"/>
      <c r="E21" s="208"/>
      <c r="F21" s="209"/>
      <c r="G21" s="210"/>
      <c r="H21" s="209"/>
      <c r="I21" s="211"/>
      <c r="J21" s="212"/>
      <c r="K21" s="213"/>
      <c r="L21" s="212"/>
      <c r="M21" s="214"/>
      <c r="N21" s="214"/>
      <c r="O21" s="215" t="s">
        <v>67</v>
      </c>
      <c r="P21" s="216">
        <v>2.5</v>
      </c>
      <c r="Q21" s="217" t="s">
        <v>68</v>
      </c>
      <c r="R21" s="212">
        <v>2</v>
      </c>
      <c r="S21" s="218"/>
      <c r="T21" s="216"/>
      <c r="U21" s="208"/>
      <c r="V21" s="209"/>
      <c r="W21" s="221"/>
      <c r="X21" s="222"/>
      <c r="Y21" s="276"/>
    </row>
    <row r="22" spans="1:25" ht="19.05" customHeight="1" thickTop="1" x14ac:dyDescent="0.25">
      <c r="A22" s="240"/>
      <c r="B22" s="239" t="s">
        <v>70</v>
      </c>
      <c r="C22" s="201"/>
      <c r="D22" s="165"/>
      <c r="E22" s="201"/>
      <c r="F22" s="165"/>
      <c r="G22" s="164"/>
      <c r="H22" s="165"/>
      <c r="I22" s="202"/>
      <c r="J22" s="203"/>
      <c r="K22" s="204"/>
      <c r="L22" s="203"/>
      <c r="M22" s="205"/>
      <c r="N22" s="205"/>
      <c r="O22" s="206" t="s">
        <v>71</v>
      </c>
      <c r="P22" s="174">
        <v>6</v>
      </c>
      <c r="Q22" s="207" t="s">
        <v>73</v>
      </c>
      <c r="R22" s="203">
        <v>3</v>
      </c>
      <c r="S22" s="173"/>
      <c r="T22" s="174"/>
      <c r="U22" s="201"/>
      <c r="V22" s="165"/>
      <c r="W22" s="219"/>
      <c r="X22" s="220"/>
      <c r="Y22" s="274">
        <f>SUM(R22:R24)+SUM(P22:P24)</f>
        <v>16</v>
      </c>
    </row>
    <row r="23" spans="1:25" ht="15.6" x14ac:dyDescent="0.25">
      <c r="A23" s="240"/>
      <c r="B23" s="240"/>
      <c r="C23" s="162"/>
      <c r="D23" s="163"/>
      <c r="E23" s="162"/>
      <c r="F23" s="163"/>
      <c r="G23" s="177"/>
      <c r="H23" s="163"/>
      <c r="I23" s="166"/>
      <c r="J23" s="167"/>
      <c r="K23" s="168"/>
      <c r="L23" s="167"/>
      <c r="M23" s="169"/>
      <c r="N23" s="169"/>
      <c r="O23" s="170" t="s">
        <v>72</v>
      </c>
      <c r="P23" s="171">
        <v>2</v>
      </c>
      <c r="Q23" s="172" t="s">
        <v>124</v>
      </c>
      <c r="R23" s="167">
        <v>2</v>
      </c>
      <c r="S23" s="178"/>
      <c r="T23" s="171"/>
      <c r="U23" s="162"/>
      <c r="V23" s="163"/>
      <c r="W23" s="175"/>
      <c r="X23" s="176"/>
      <c r="Y23" s="275"/>
    </row>
    <row r="24" spans="1:25" ht="22.05" customHeight="1" thickBot="1" x14ac:dyDescent="0.3">
      <c r="A24" s="240"/>
      <c r="B24" s="241"/>
      <c r="C24" s="208"/>
      <c r="D24" s="209"/>
      <c r="E24" s="208"/>
      <c r="F24" s="209"/>
      <c r="G24" s="210"/>
      <c r="H24" s="209"/>
      <c r="I24" s="211"/>
      <c r="J24" s="212"/>
      <c r="K24" s="213"/>
      <c r="L24" s="212"/>
      <c r="M24" s="214"/>
      <c r="N24" s="214"/>
      <c r="O24" s="213" t="s">
        <v>123</v>
      </c>
      <c r="P24" s="216">
        <v>3</v>
      </c>
      <c r="Q24" s="217"/>
      <c r="R24" s="212"/>
      <c r="S24" s="218"/>
      <c r="T24" s="216"/>
      <c r="U24" s="208"/>
      <c r="V24" s="209"/>
      <c r="W24" s="221"/>
      <c r="X24" s="222"/>
      <c r="Y24" s="276"/>
    </row>
    <row r="25" spans="1:25" ht="16.2" thickTop="1" x14ac:dyDescent="0.25">
      <c r="A25" s="240"/>
      <c r="B25" s="244" t="s">
        <v>76</v>
      </c>
      <c r="C25" s="162"/>
      <c r="D25" s="163"/>
      <c r="E25" s="162"/>
      <c r="F25" s="163"/>
      <c r="G25" s="177"/>
      <c r="H25" s="163"/>
      <c r="I25" s="166"/>
      <c r="J25" s="167"/>
      <c r="K25" s="168"/>
      <c r="L25" s="167"/>
      <c r="M25" s="169"/>
      <c r="N25" s="169"/>
      <c r="O25" s="170"/>
      <c r="P25" s="167"/>
      <c r="Q25" s="172" t="s">
        <v>74</v>
      </c>
      <c r="R25" s="167">
        <v>2</v>
      </c>
      <c r="S25" s="178"/>
      <c r="T25" s="171"/>
      <c r="U25" s="162" t="s">
        <v>119</v>
      </c>
      <c r="V25" s="163">
        <v>6</v>
      </c>
      <c r="W25" s="175"/>
      <c r="X25" s="176"/>
      <c r="Y25" s="274">
        <f>SUM(P25:P27)+SUM(R25:R27)</f>
        <v>10</v>
      </c>
    </row>
    <row r="26" spans="1:25" ht="20.100000000000001" customHeight="1" x14ac:dyDescent="0.25">
      <c r="A26" s="240"/>
      <c r="B26" s="245"/>
      <c r="C26" s="179"/>
      <c r="D26" s="180"/>
      <c r="E26" s="179"/>
      <c r="F26" s="180"/>
      <c r="G26" s="181"/>
      <c r="H26" s="180"/>
      <c r="I26" s="179"/>
      <c r="J26" s="180"/>
      <c r="K26" s="179"/>
      <c r="L26" s="180"/>
      <c r="M26" s="182"/>
      <c r="N26" s="182"/>
      <c r="O26" s="183" t="s">
        <v>120</v>
      </c>
      <c r="P26" s="186">
        <v>2.5</v>
      </c>
      <c r="Q26" s="185" t="s">
        <v>118</v>
      </c>
      <c r="R26" s="186">
        <v>2.5</v>
      </c>
      <c r="S26" s="187"/>
      <c r="T26" s="184"/>
      <c r="U26" s="179"/>
      <c r="V26" s="180"/>
      <c r="W26" s="188"/>
      <c r="X26" s="189"/>
      <c r="Y26" s="275"/>
    </row>
    <row r="27" spans="1:25" ht="20.100000000000001" customHeight="1" thickBot="1" x14ac:dyDescent="0.3">
      <c r="A27" s="241"/>
      <c r="B27" s="246"/>
      <c r="C27" s="190"/>
      <c r="D27" s="191"/>
      <c r="E27" s="190"/>
      <c r="F27" s="191"/>
      <c r="G27" s="192"/>
      <c r="H27" s="191"/>
      <c r="I27" s="190"/>
      <c r="J27" s="191"/>
      <c r="K27" s="190"/>
      <c r="L27" s="191"/>
      <c r="M27" s="193"/>
      <c r="N27" s="193"/>
      <c r="O27" s="194" t="s">
        <v>75</v>
      </c>
      <c r="P27" s="191">
        <v>3</v>
      </c>
      <c r="Q27" s="195"/>
      <c r="R27" s="196"/>
      <c r="S27" s="197"/>
      <c r="T27" s="198"/>
      <c r="U27" s="190"/>
      <c r="V27" s="191"/>
      <c r="W27" s="199"/>
      <c r="X27" s="200"/>
      <c r="Y27" s="276"/>
    </row>
    <row r="28" spans="1:25" ht="31.8" thickTop="1" x14ac:dyDescent="0.25">
      <c r="A28" s="239" t="s">
        <v>108</v>
      </c>
      <c r="B28" s="227" t="s">
        <v>69</v>
      </c>
      <c r="C28" s="41"/>
      <c r="D28" s="47"/>
      <c r="E28" s="72"/>
      <c r="F28" s="143"/>
      <c r="G28" s="111"/>
      <c r="H28" s="95"/>
      <c r="I28" s="8"/>
      <c r="J28" s="49"/>
      <c r="K28" s="50"/>
      <c r="L28" s="40"/>
      <c r="M28" s="111"/>
      <c r="N28" s="65"/>
      <c r="O28" s="51" t="s">
        <v>83</v>
      </c>
      <c r="P28" s="15">
        <v>2</v>
      </c>
      <c r="Q28" s="70" t="s">
        <v>78</v>
      </c>
      <c r="R28" s="9">
        <v>2</v>
      </c>
      <c r="S28" s="54"/>
      <c r="T28" s="125"/>
      <c r="U28" s="72" t="s">
        <v>81</v>
      </c>
      <c r="V28" s="16">
        <v>2</v>
      </c>
      <c r="W28" s="32"/>
      <c r="X28" s="33"/>
      <c r="Y28" s="288">
        <v>10</v>
      </c>
    </row>
    <row r="29" spans="1:25" ht="31.2" x14ac:dyDescent="0.25">
      <c r="A29" s="240"/>
      <c r="B29" s="228"/>
      <c r="C29" s="22"/>
      <c r="D29" s="16"/>
      <c r="E29" s="22"/>
      <c r="F29" s="143"/>
      <c r="G29" s="96"/>
      <c r="H29" s="97"/>
      <c r="I29" s="22"/>
      <c r="J29" s="16"/>
      <c r="K29" s="22"/>
      <c r="L29" s="16"/>
      <c r="M29" s="66"/>
      <c r="N29" s="67"/>
      <c r="O29" s="82" t="s">
        <v>84</v>
      </c>
      <c r="P29" s="40">
        <v>2</v>
      </c>
      <c r="Q29" s="51" t="s">
        <v>79</v>
      </c>
      <c r="R29" s="15">
        <v>2</v>
      </c>
      <c r="S29" s="14"/>
      <c r="T29" s="126"/>
      <c r="U29" s="72" t="s">
        <v>82</v>
      </c>
      <c r="V29" s="16">
        <v>2</v>
      </c>
      <c r="W29" s="32"/>
      <c r="X29" s="33"/>
      <c r="Y29" s="288"/>
    </row>
    <row r="30" spans="1:25" ht="19.5" customHeight="1" x14ac:dyDescent="0.25">
      <c r="A30" s="240"/>
      <c r="B30" s="228"/>
      <c r="C30" s="22"/>
      <c r="D30" s="16"/>
      <c r="E30" s="22"/>
      <c r="F30" s="143"/>
      <c r="G30" s="96"/>
      <c r="H30" s="97"/>
      <c r="I30" s="22"/>
      <c r="J30" s="16"/>
      <c r="K30" s="22"/>
      <c r="L30" s="16"/>
      <c r="M30" s="66"/>
      <c r="N30" s="67"/>
      <c r="O30" s="82" t="s">
        <v>125</v>
      </c>
      <c r="P30" s="40">
        <v>2</v>
      </c>
      <c r="Q30" s="51" t="s">
        <v>80</v>
      </c>
      <c r="R30" s="15">
        <v>2</v>
      </c>
      <c r="S30" s="14"/>
      <c r="T30" s="126"/>
      <c r="U30" s="22"/>
      <c r="V30" s="16"/>
      <c r="W30" s="32"/>
      <c r="X30" s="33"/>
      <c r="Y30" s="288"/>
    </row>
    <row r="31" spans="1:25" ht="21.45" customHeight="1" thickBot="1" x14ac:dyDescent="0.3">
      <c r="A31" s="240"/>
      <c r="B31" s="229"/>
      <c r="C31" s="23"/>
      <c r="D31" s="34"/>
      <c r="E31" s="23"/>
      <c r="F31" s="144"/>
      <c r="G31" s="98"/>
      <c r="H31" s="99"/>
      <c r="I31" s="23"/>
      <c r="J31" s="34"/>
      <c r="K31" s="23"/>
      <c r="L31" s="34"/>
      <c r="M31" s="68"/>
      <c r="N31" s="69"/>
      <c r="O31" s="83"/>
      <c r="P31" s="64"/>
      <c r="Q31" s="156" t="s">
        <v>126</v>
      </c>
      <c r="R31" s="53">
        <v>2</v>
      </c>
      <c r="S31" s="48"/>
      <c r="T31" s="127"/>
      <c r="U31" s="23"/>
      <c r="V31" s="34"/>
      <c r="W31" s="38"/>
      <c r="X31" s="39"/>
      <c r="Y31" s="289"/>
    </row>
    <row r="32" spans="1:25" ht="34.200000000000003" customHeight="1" thickTop="1" x14ac:dyDescent="0.25">
      <c r="A32" s="240"/>
      <c r="B32" s="290" t="s">
        <v>110</v>
      </c>
      <c r="C32" s="41"/>
      <c r="D32" s="10"/>
      <c r="E32" s="41"/>
      <c r="F32" s="10"/>
      <c r="G32" s="111"/>
      <c r="H32" s="95"/>
      <c r="I32" s="41"/>
      <c r="J32" s="10"/>
      <c r="K32" s="41"/>
      <c r="L32" s="10"/>
      <c r="M32" s="111"/>
      <c r="N32" s="65"/>
      <c r="O32" s="14" t="s">
        <v>86</v>
      </c>
      <c r="P32" s="52">
        <v>2.5</v>
      </c>
      <c r="Q32" s="89" t="s">
        <v>89</v>
      </c>
      <c r="R32" s="10">
        <v>1.5</v>
      </c>
      <c r="S32" s="123"/>
      <c r="T32" s="124"/>
      <c r="U32" s="70" t="s">
        <v>88</v>
      </c>
      <c r="V32" s="49">
        <v>2</v>
      </c>
      <c r="W32" s="42"/>
      <c r="X32" s="43"/>
      <c r="Y32" s="292">
        <v>10</v>
      </c>
    </row>
    <row r="33" spans="1:25" ht="29.55" customHeight="1" x14ac:dyDescent="0.25">
      <c r="A33" s="240"/>
      <c r="B33" s="291"/>
      <c r="C33" s="22"/>
      <c r="D33" s="16"/>
      <c r="E33" s="22"/>
      <c r="F33" s="143"/>
      <c r="G33" s="96"/>
      <c r="H33" s="97"/>
      <c r="I33" s="22"/>
      <c r="J33" s="16"/>
      <c r="K33" s="22"/>
      <c r="L33" s="16"/>
      <c r="M33" s="66"/>
      <c r="N33" s="67"/>
      <c r="O33" s="22"/>
      <c r="P33" s="31"/>
      <c r="Q33" s="14" t="s">
        <v>91</v>
      </c>
      <c r="R33" s="52">
        <v>1.5</v>
      </c>
      <c r="S33" s="22"/>
      <c r="T33" s="31"/>
      <c r="U33" s="51" t="s">
        <v>85</v>
      </c>
      <c r="V33" s="52">
        <v>2</v>
      </c>
      <c r="W33" s="32"/>
      <c r="X33" s="33"/>
      <c r="Y33" s="288"/>
    </row>
    <row r="34" spans="1:25" ht="31.2" customHeight="1" x14ac:dyDescent="0.25">
      <c r="A34" s="240"/>
      <c r="B34" s="291"/>
      <c r="C34" s="22"/>
      <c r="D34" s="16"/>
      <c r="E34" s="22"/>
      <c r="F34" s="143"/>
      <c r="G34" s="96"/>
      <c r="H34" s="97"/>
      <c r="I34" s="22"/>
      <c r="J34" s="16"/>
      <c r="K34" s="22"/>
      <c r="L34" s="16"/>
      <c r="M34" s="66"/>
      <c r="N34" s="67"/>
      <c r="O34" s="22"/>
      <c r="P34" s="31"/>
      <c r="Q34" s="72" t="s">
        <v>92</v>
      </c>
      <c r="R34" s="63">
        <v>2</v>
      </c>
      <c r="S34" s="22"/>
      <c r="T34" s="31"/>
      <c r="U34" s="85" t="s">
        <v>94</v>
      </c>
      <c r="V34" s="158">
        <v>2</v>
      </c>
      <c r="W34" s="32"/>
      <c r="X34" s="33"/>
      <c r="Y34" s="288"/>
    </row>
    <row r="35" spans="1:25" ht="31.2" x14ac:dyDescent="0.25">
      <c r="A35" s="240"/>
      <c r="B35" s="291"/>
      <c r="C35" s="73"/>
      <c r="D35" s="74"/>
      <c r="E35" s="73"/>
      <c r="F35" s="146"/>
      <c r="G35" s="157"/>
      <c r="H35" s="74"/>
      <c r="I35" s="73"/>
      <c r="J35" s="74"/>
      <c r="K35" s="73"/>
      <c r="L35" s="74"/>
      <c r="M35" s="157"/>
      <c r="N35" s="74"/>
      <c r="O35" s="73"/>
      <c r="P35" s="154"/>
      <c r="Q35" s="22" t="s">
        <v>87</v>
      </c>
      <c r="R35" s="31">
        <v>2</v>
      </c>
      <c r="S35" s="73"/>
      <c r="T35" s="154"/>
      <c r="U35" s="85" t="s">
        <v>93</v>
      </c>
      <c r="V35" s="158">
        <v>2</v>
      </c>
      <c r="W35" s="32"/>
      <c r="X35" s="33"/>
      <c r="Y35" s="288"/>
    </row>
    <row r="36" spans="1:25" ht="31.8" thickBot="1" x14ac:dyDescent="0.3">
      <c r="A36" s="240"/>
      <c r="B36" s="291"/>
      <c r="C36" s="23"/>
      <c r="D36" s="64"/>
      <c r="E36" s="23"/>
      <c r="F36" s="144"/>
      <c r="G36" s="23"/>
      <c r="H36" s="99"/>
      <c r="I36" s="23"/>
      <c r="J36" s="64"/>
      <c r="K36" s="23"/>
      <c r="L36" s="64"/>
      <c r="M36" s="23"/>
      <c r="N36" s="69"/>
      <c r="O36" s="23"/>
      <c r="P36" s="64"/>
      <c r="Q36" s="23" t="s">
        <v>90</v>
      </c>
      <c r="R36" s="64">
        <v>2</v>
      </c>
      <c r="S36" s="23"/>
      <c r="T36" s="117"/>
      <c r="U36" s="35"/>
      <c r="V36" s="53"/>
      <c r="W36" s="32"/>
      <c r="X36" s="33"/>
      <c r="Y36" s="288"/>
    </row>
    <row r="37" spans="1:25" ht="30.45" customHeight="1" thickTop="1" x14ac:dyDescent="0.25">
      <c r="A37" s="240"/>
      <c r="B37" s="230" t="s">
        <v>111</v>
      </c>
      <c r="C37" s="54"/>
      <c r="D37" s="78"/>
      <c r="E37" s="54"/>
      <c r="F37" s="142"/>
      <c r="G37" s="111"/>
      <c r="H37" s="65"/>
      <c r="I37" s="54"/>
      <c r="J37" s="65"/>
      <c r="K37" s="54"/>
      <c r="L37" s="65"/>
      <c r="M37" s="111"/>
      <c r="N37" s="65"/>
      <c r="O37" s="70" t="s">
        <v>84</v>
      </c>
      <c r="P37" s="40">
        <v>2</v>
      </c>
      <c r="Q37" s="70" t="s">
        <v>77</v>
      </c>
      <c r="R37" s="40">
        <v>2</v>
      </c>
      <c r="S37" s="70"/>
      <c r="T37" s="40"/>
      <c r="U37" s="70"/>
      <c r="V37" s="40"/>
      <c r="W37" s="70"/>
      <c r="X37" s="40"/>
      <c r="Y37" s="292">
        <v>10</v>
      </c>
    </row>
    <row r="38" spans="1:25" ht="20.100000000000001" customHeight="1" x14ac:dyDescent="0.25">
      <c r="A38" s="240"/>
      <c r="B38" s="228"/>
      <c r="C38" s="14"/>
      <c r="D38" s="44"/>
      <c r="E38" s="14"/>
      <c r="F38" s="143"/>
      <c r="G38" s="66"/>
      <c r="H38" s="67"/>
      <c r="I38" s="14"/>
      <c r="J38" s="67"/>
      <c r="K38" s="14"/>
      <c r="L38" s="67"/>
      <c r="M38" s="66"/>
      <c r="N38" s="67"/>
      <c r="O38" s="8" t="s">
        <v>105</v>
      </c>
      <c r="P38" s="40">
        <v>2</v>
      </c>
      <c r="Q38" s="70" t="s">
        <v>95</v>
      </c>
      <c r="R38" s="40">
        <v>2</v>
      </c>
      <c r="S38" s="80"/>
      <c r="T38" s="44"/>
      <c r="U38" s="70"/>
      <c r="V38" s="40"/>
      <c r="W38" s="80"/>
      <c r="X38" s="44"/>
      <c r="Y38" s="288"/>
    </row>
    <row r="39" spans="1:25" ht="30.6" customHeight="1" x14ac:dyDescent="0.25">
      <c r="A39" s="240"/>
      <c r="B39" s="228"/>
      <c r="C39" s="14"/>
      <c r="D39" s="44"/>
      <c r="E39" s="14"/>
      <c r="F39" s="143"/>
      <c r="G39" s="66"/>
      <c r="H39" s="67"/>
      <c r="I39" s="14"/>
      <c r="J39" s="67"/>
      <c r="K39" s="14"/>
      <c r="L39" s="67"/>
      <c r="M39" s="66"/>
      <c r="N39" s="67"/>
      <c r="O39" s="224" t="s">
        <v>117</v>
      </c>
      <c r="P39" s="225">
        <v>2</v>
      </c>
      <c r="Q39" s="70" t="s">
        <v>96</v>
      </c>
      <c r="R39" s="40">
        <v>2</v>
      </c>
      <c r="S39" s="80"/>
      <c r="T39" s="44"/>
      <c r="U39" s="70"/>
      <c r="V39" s="40"/>
      <c r="W39" s="80"/>
      <c r="X39" s="44"/>
      <c r="Y39" s="288"/>
    </row>
    <row r="40" spans="1:25" ht="20.100000000000001" customHeight="1" x14ac:dyDescent="0.25">
      <c r="A40" s="240"/>
      <c r="B40" s="228"/>
      <c r="C40" s="14"/>
      <c r="D40" s="44"/>
      <c r="E40" s="14"/>
      <c r="F40" s="143"/>
      <c r="G40" s="139"/>
      <c r="H40" s="140"/>
      <c r="I40" s="14"/>
      <c r="J40" s="140"/>
      <c r="K40" s="14"/>
      <c r="L40" s="140"/>
      <c r="M40" s="139"/>
      <c r="N40" s="140"/>
      <c r="O40" s="224" t="s">
        <v>116</v>
      </c>
      <c r="P40" s="225">
        <v>2</v>
      </c>
      <c r="Q40" s="70" t="s">
        <v>97</v>
      </c>
      <c r="R40" s="40">
        <v>2</v>
      </c>
      <c r="S40" s="80"/>
      <c r="T40" s="44"/>
      <c r="U40" s="70"/>
      <c r="V40" s="40"/>
      <c r="W40" s="80"/>
      <c r="X40" s="44"/>
      <c r="Y40" s="288"/>
    </row>
    <row r="41" spans="1:25" ht="20.100000000000001" customHeight="1" x14ac:dyDescent="0.25">
      <c r="A41" s="240"/>
      <c r="B41" s="228"/>
      <c r="C41" s="14"/>
      <c r="D41" s="44"/>
      <c r="E41" s="14"/>
      <c r="F41" s="143"/>
      <c r="G41" s="139"/>
      <c r="H41" s="140"/>
      <c r="I41" s="14"/>
      <c r="J41" s="140"/>
      <c r="K41" s="14"/>
      <c r="L41" s="140"/>
      <c r="M41" s="139"/>
      <c r="N41" s="140"/>
      <c r="O41" s="8"/>
      <c r="P41" s="40"/>
      <c r="Q41" s="70" t="s">
        <v>98</v>
      </c>
      <c r="R41" s="40">
        <v>2</v>
      </c>
      <c r="S41" s="80"/>
      <c r="T41" s="44"/>
      <c r="U41" s="70"/>
      <c r="V41" s="40"/>
      <c r="W41" s="80"/>
      <c r="X41" s="44"/>
      <c r="Y41" s="288"/>
    </row>
    <row r="42" spans="1:25" ht="20.100000000000001" customHeight="1" x14ac:dyDescent="0.25">
      <c r="A42" s="240"/>
      <c r="B42" s="228"/>
      <c r="C42" s="14"/>
      <c r="D42" s="44"/>
      <c r="E42" s="14"/>
      <c r="F42" s="143"/>
      <c r="G42" s="139"/>
      <c r="H42" s="140"/>
      <c r="I42" s="14"/>
      <c r="J42" s="140"/>
      <c r="K42" s="14"/>
      <c r="L42" s="140"/>
      <c r="M42" s="139"/>
      <c r="N42" s="140"/>
      <c r="O42" s="8"/>
      <c r="P42" s="40"/>
      <c r="Q42" s="70" t="s">
        <v>99</v>
      </c>
      <c r="R42" s="40">
        <v>2</v>
      </c>
      <c r="S42" s="80"/>
      <c r="T42" s="44"/>
      <c r="U42" s="70"/>
      <c r="V42" s="40"/>
      <c r="W42" s="80"/>
      <c r="X42" s="44"/>
      <c r="Y42" s="288"/>
    </row>
    <row r="43" spans="1:25" ht="20.100000000000001" customHeight="1" x14ac:dyDescent="0.25">
      <c r="A43" s="240"/>
      <c r="B43" s="228"/>
      <c r="C43" s="14"/>
      <c r="D43" s="44"/>
      <c r="E43" s="14"/>
      <c r="F43" s="143"/>
      <c r="G43" s="139"/>
      <c r="H43" s="140"/>
      <c r="I43" s="14"/>
      <c r="J43" s="140"/>
      <c r="K43" s="14"/>
      <c r="L43" s="140"/>
      <c r="M43" s="139"/>
      <c r="N43" s="140"/>
      <c r="O43" s="8"/>
      <c r="P43" s="40"/>
      <c r="Q43" s="70" t="s">
        <v>100</v>
      </c>
      <c r="R43" s="40">
        <v>2</v>
      </c>
      <c r="S43" s="80"/>
      <c r="T43" s="44"/>
      <c r="U43" s="70"/>
      <c r="V43" s="40"/>
      <c r="W43" s="80"/>
      <c r="X43" s="44"/>
      <c r="Y43" s="288"/>
    </row>
    <row r="44" spans="1:25" ht="28.5" customHeight="1" x14ac:dyDescent="0.25">
      <c r="A44" s="240"/>
      <c r="B44" s="228"/>
      <c r="C44" s="14"/>
      <c r="D44" s="44"/>
      <c r="E44" s="14"/>
      <c r="F44" s="143"/>
      <c r="G44" s="139"/>
      <c r="H44" s="140"/>
      <c r="I44" s="14"/>
      <c r="J44" s="140"/>
      <c r="K44" s="14"/>
      <c r="L44" s="140"/>
      <c r="M44" s="139"/>
      <c r="N44" s="140"/>
      <c r="O44" s="8"/>
      <c r="P44" s="40"/>
      <c r="Q44" s="70" t="s">
        <v>101</v>
      </c>
      <c r="R44" s="40">
        <v>2</v>
      </c>
      <c r="S44" s="80"/>
      <c r="T44" s="44"/>
      <c r="U44" s="70"/>
      <c r="V44" s="40"/>
      <c r="W44" s="80"/>
      <c r="X44" s="44"/>
      <c r="Y44" s="288"/>
    </row>
    <row r="45" spans="1:25" ht="20.100000000000001" customHeight="1" x14ac:dyDescent="0.25">
      <c r="A45" s="240"/>
      <c r="B45" s="228"/>
      <c r="C45" s="14"/>
      <c r="D45" s="44"/>
      <c r="E45" s="14"/>
      <c r="F45" s="143"/>
      <c r="G45" s="139"/>
      <c r="H45" s="140"/>
      <c r="I45" s="14"/>
      <c r="J45" s="140"/>
      <c r="K45" s="14"/>
      <c r="L45" s="140"/>
      <c r="M45" s="139"/>
      <c r="N45" s="140"/>
      <c r="O45" s="8"/>
      <c r="P45" s="40"/>
      <c r="Q45" s="70" t="s">
        <v>102</v>
      </c>
      <c r="R45" s="40">
        <v>2</v>
      </c>
      <c r="S45" s="80"/>
      <c r="T45" s="44"/>
      <c r="U45" s="70"/>
      <c r="V45" s="40"/>
      <c r="W45" s="80"/>
      <c r="X45" s="44"/>
      <c r="Y45" s="288"/>
    </row>
    <row r="46" spans="1:25" ht="20.100000000000001" customHeight="1" x14ac:dyDescent="0.25">
      <c r="A46" s="240"/>
      <c r="B46" s="228"/>
      <c r="C46" s="14"/>
      <c r="D46" s="44"/>
      <c r="E46" s="14"/>
      <c r="F46" s="143"/>
      <c r="G46" s="66"/>
      <c r="H46" s="67"/>
      <c r="I46" s="14"/>
      <c r="J46" s="67"/>
      <c r="K46" s="14"/>
      <c r="L46" s="67"/>
      <c r="M46" s="66"/>
      <c r="N46" s="67"/>
      <c r="O46" s="8"/>
      <c r="P46" s="40"/>
      <c r="Q46" s="70" t="s">
        <v>103</v>
      </c>
      <c r="R46" s="40">
        <v>2</v>
      </c>
      <c r="S46" s="80"/>
      <c r="T46" s="44"/>
      <c r="U46" s="70"/>
      <c r="V46" s="40"/>
      <c r="W46" s="80"/>
      <c r="X46" s="44"/>
      <c r="Y46" s="288"/>
    </row>
    <row r="47" spans="1:25" ht="20.100000000000001" customHeight="1" x14ac:dyDescent="0.25">
      <c r="A47" s="240"/>
      <c r="B47" s="228"/>
      <c r="C47" s="85"/>
      <c r="D47" s="148"/>
      <c r="E47" s="85"/>
      <c r="F47" s="146"/>
      <c r="G47" s="157"/>
      <c r="H47" s="74"/>
      <c r="I47" s="85"/>
      <c r="J47" s="74"/>
      <c r="K47" s="85"/>
      <c r="L47" s="74"/>
      <c r="M47" s="157"/>
      <c r="N47" s="74"/>
      <c r="O47" s="8"/>
      <c r="P47" s="40"/>
      <c r="Q47" s="115" t="s">
        <v>106</v>
      </c>
      <c r="R47" s="84">
        <v>2</v>
      </c>
      <c r="S47" s="149"/>
      <c r="T47" s="148"/>
      <c r="U47" s="115"/>
      <c r="V47" s="84"/>
      <c r="W47" s="149"/>
      <c r="X47" s="148"/>
      <c r="Y47" s="288"/>
    </row>
    <row r="48" spans="1:25" ht="20.100000000000001" customHeight="1" thickBot="1" x14ac:dyDescent="0.3">
      <c r="A48" s="241"/>
      <c r="B48" s="228"/>
      <c r="C48" s="35"/>
      <c r="D48" s="92"/>
      <c r="E48" s="35"/>
      <c r="F48" s="144"/>
      <c r="G48" s="68"/>
      <c r="H48" s="69"/>
      <c r="I48" s="35"/>
      <c r="J48" s="69"/>
      <c r="K48" s="35"/>
      <c r="L48" s="69"/>
      <c r="M48" s="68"/>
      <c r="N48" s="69"/>
      <c r="O48" s="8"/>
      <c r="P48" s="40"/>
      <c r="Q48" s="115" t="s">
        <v>104</v>
      </c>
      <c r="R48" s="84">
        <v>2</v>
      </c>
      <c r="S48" s="91"/>
      <c r="T48" s="92"/>
      <c r="U48" s="115"/>
      <c r="V48" s="84"/>
      <c r="W48" s="91"/>
      <c r="X48" s="92"/>
      <c r="Y48" s="288"/>
    </row>
    <row r="49" spans="1:25" ht="30.6" customHeight="1" thickTop="1" x14ac:dyDescent="0.25">
      <c r="A49" s="231" t="s">
        <v>38</v>
      </c>
      <c r="B49" s="232"/>
      <c r="C49" s="90" t="s">
        <v>39</v>
      </c>
      <c r="D49" s="28">
        <v>0</v>
      </c>
      <c r="E49" s="90" t="s">
        <v>40</v>
      </c>
      <c r="F49" s="142">
        <v>0</v>
      </c>
      <c r="G49" s="90" t="s">
        <v>41</v>
      </c>
      <c r="H49" s="95">
        <v>2</v>
      </c>
      <c r="I49" s="54"/>
      <c r="J49" s="55"/>
      <c r="K49" s="54"/>
      <c r="L49" s="55"/>
      <c r="M49" s="160" t="s">
        <v>109</v>
      </c>
      <c r="N49" s="55">
        <v>2</v>
      </c>
      <c r="O49" s="161"/>
      <c r="P49" s="114"/>
      <c r="Q49" s="160"/>
      <c r="R49" s="55"/>
      <c r="S49" s="51" t="s">
        <v>122</v>
      </c>
      <c r="T49" s="15">
        <v>4</v>
      </c>
      <c r="U49" s="113" t="s">
        <v>121</v>
      </c>
      <c r="V49" s="55">
        <v>5</v>
      </c>
      <c r="W49" s="159" t="s">
        <v>107</v>
      </c>
      <c r="X49" s="56">
        <v>7</v>
      </c>
      <c r="Y49" s="286">
        <f>SUM(X49:X50)+SUM(V49:V50)+SUM(R49:R50)+SUM(P49:P50)+SUM(N49:N50)+H49+F49+D49+T49</f>
        <v>20</v>
      </c>
    </row>
    <row r="50" spans="1:25" ht="20.100000000000001" customHeight="1" thickBot="1" x14ac:dyDescent="0.3">
      <c r="A50" s="233"/>
      <c r="B50" s="234"/>
      <c r="C50" s="58"/>
      <c r="D50" s="34"/>
      <c r="E50" s="58"/>
      <c r="F50" s="144"/>
      <c r="G50" s="98"/>
      <c r="H50" s="99"/>
      <c r="I50" s="48"/>
      <c r="J50" s="59"/>
      <c r="K50" s="35"/>
      <c r="L50" s="60"/>
      <c r="M50" s="112"/>
      <c r="N50" s="60"/>
      <c r="O50" s="35"/>
      <c r="P50" s="60"/>
      <c r="Q50" s="35"/>
      <c r="R50" s="60"/>
      <c r="S50" s="112"/>
      <c r="T50" s="60"/>
      <c r="U50" s="35"/>
      <c r="V50" s="60"/>
      <c r="W50" s="61"/>
      <c r="X50" s="62"/>
      <c r="Y50" s="287"/>
    </row>
    <row r="51" spans="1:25" ht="20.100000000000001" customHeight="1" thickTop="1" x14ac:dyDescent="0.25">
      <c r="A51" s="226"/>
      <c r="B51" s="226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223">
        <f>Y4+Y8+Y12+Y15+Y19+Y28+Y49</f>
        <v>150</v>
      </c>
    </row>
    <row r="52" spans="1:25" ht="15.6" x14ac:dyDescent="0.25">
      <c r="C52" s="93"/>
      <c r="D52" s="94"/>
      <c r="E52" s="93"/>
      <c r="F52" s="3"/>
      <c r="G52" s="3"/>
      <c r="H52" s="3"/>
      <c r="I52" s="2"/>
      <c r="J52" s="3"/>
      <c r="K52" s="2"/>
      <c r="L52" s="3"/>
      <c r="M52" s="3"/>
      <c r="N52" s="3"/>
      <c r="O52" s="2"/>
      <c r="P52" s="2"/>
      <c r="Q52" s="2"/>
      <c r="R52" s="3"/>
      <c r="S52" s="2"/>
      <c r="T52" s="2"/>
      <c r="U52" s="2"/>
      <c r="V52" s="3"/>
      <c r="W52" s="2"/>
      <c r="X52" s="2"/>
      <c r="Y52" s="2"/>
    </row>
    <row r="53" spans="1:25" ht="15.6" x14ac:dyDescent="0.25">
      <c r="A53" s="118"/>
      <c r="B53" s="118"/>
      <c r="C53" s="93"/>
      <c r="D53" s="94"/>
      <c r="E53" s="93"/>
      <c r="F53" s="3"/>
      <c r="G53" s="3"/>
      <c r="H53" s="3"/>
      <c r="I53" s="2"/>
      <c r="J53" s="3"/>
      <c r="K53" s="2"/>
      <c r="L53" s="3"/>
      <c r="M53" s="3"/>
      <c r="N53" s="3"/>
      <c r="O53" s="2"/>
      <c r="P53" s="2"/>
      <c r="Q53" s="2"/>
      <c r="R53" s="3"/>
      <c r="S53" s="2"/>
      <c r="T53" s="2"/>
      <c r="U53" s="2"/>
      <c r="V53" s="3"/>
      <c r="W53" s="2"/>
      <c r="X53" s="2"/>
      <c r="Y53" s="2"/>
    </row>
    <row r="54" spans="1:25" ht="15.6" x14ac:dyDescent="0.25">
      <c r="A54" s="118"/>
      <c r="B54" s="118"/>
      <c r="C54" s="93"/>
      <c r="D54" s="94"/>
      <c r="E54" s="93"/>
      <c r="F54" s="3"/>
      <c r="G54" s="3"/>
      <c r="H54" s="3"/>
      <c r="I54" s="2"/>
      <c r="J54" s="3"/>
      <c r="K54" s="2"/>
      <c r="L54" s="3"/>
      <c r="M54" s="3"/>
      <c r="N54" s="3"/>
      <c r="O54" s="2"/>
      <c r="P54" s="2"/>
      <c r="Q54" s="2"/>
      <c r="R54" s="3"/>
      <c r="S54" s="2"/>
      <c r="T54" s="2"/>
      <c r="U54" s="2"/>
      <c r="V54" s="3"/>
      <c r="W54" s="2"/>
      <c r="X54" s="2"/>
      <c r="Y54" s="2"/>
    </row>
    <row r="55" spans="1:25" ht="15.6" x14ac:dyDescent="0.25">
      <c r="A55" s="93"/>
      <c r="B55" s="93"/>
      <c r="C55" s="93"/>
      <c r="D55" s="94"/>
      <c r="E55" s="93"/>
    </row>
    <row r="56" spans="1:25" ht="15.6" x14ac:dyDescent="0.25">
      <c r="A56" s="93"/>
      <c r="B56" s="93"/>
      <c r="C56" s="93"/>
      <c r="D56" s="94"/>
      <c r="E56" s="93"/>
    </row>
    <row r="57" spans="1:25" ht="15.6" x14ac:dyDescent="0.25">
      <c r="A57" s="93"/>
      <c r="B57" s="93"/>
      <c r="C57" s="93"/>
      <c r="D57" s="94"/>
      <c r="E57" s="93"/>
    </row>
    <row r="58" spans="1:25" ht="15.6" x14ac:dyDescent="0.25">
      <c r="C58" s="93"/>
    </row>
  </sheetData>
  <mergeCells count="41">
    <mergeCell ref="Y49:Y50"/>
    <mergeCell ref="Y28:Y31"/>
    <mergeCell ref="B32:B36"/>
    <mergeCell ref="Y32:Y36"/>
    <mergeCell ref="Y37:Y48"/>
    <mergeCell ref="Y19:Y21"/>
    <mergeCell ref="Y22:Y24"/>
    <mergeCell ref="Y25:Y27"/>
    <mergeCell ref="Y4:Y7"/>
    <mergeCell ref="Y12:Y14"/>
    <mergeCell ref="Y15:Y18"/>
    <mergeCell ref="Y8:Y11"/>
    <mergeCell ref="A4:B7"/>
    <mergeCell ref="A12:B14"/>
    <mergeCell ref="A8:B11"/>
    <mergeCell ref="C8:E11"/>
    <mergeCell ref="G8:X11"/>
    <mergeCell ref="A1:Y1"/>
    <mergeCell ref="U2:V2"/>
    <mergeCell ref="W2:X2"/>
    <mergeCell ref="K2:L2"/>
    <mergeCell ref="O2:P2"/>
    <mergeCell ref="A2:B3"/>
    <mergeCell ref="Y2:Y3"/>
    <mergeCell ref="C2:D2"/>
    <mergeCell ref="E2:F2"/>
    <mergeCell ref="I2:J2"/>
    <mergeCell ref="Q2:R2"/>
    <mergeCell ref="G2:H2"/>
    <mergeCell ref="M2:N2"/>
    <mergeCell ref="S2:T2"/>
    <mergeCell ref="A51:B51"/>
    <mergeCell ref="B28:B31"/>
    <mergeCell ref="B37:B48"/>
    <mergeCell ref="A49:B50"/>
    <mergeCell ref="A15:B18"/>
    <mergeCell ref="A28:A48"/>
    <mergeCell ref="B19:B21"/>
    <mergeCell ref="B22:B24"/>
    <mergeCell ref="B25:B27"/>
    <mergeCell ref="A19:A27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5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jxjxb</cp:lastModifiedBy>
  <cp:lastPrinted>2022-05-30T05:44:03Z</cp:lastPrinted>
  <dcterms:created xsi:type="dcterms:W3CDTF">2019-07-20T07:32:22Z</dcterms:created>
  <dcterms:modified xsi:type="dcterms:W3CDTF">2022-06-05T02:21:40Z</dcterms:modified>
</cp:coreProperties>
</file>